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axis673.sharepoint.com/sites/red/Delte dokumenter/Redaktørmapper/JNI - Jeanne Nielsen/Udgivelser/Økonomistyring i praksis/Produktforløb/Kapitel 6/"/>
    </mc:Choice>
  </mc:AlternateContent>
  <xr:revisionPtr revIDLastSave="18" documentId="8_{76F11FBC-09BA-462A-8867-1F0821832C9F}" xr6:coauthVersionLast="45" xr6:coauthVersionMax="45" xr10:uidLastSave="{2E4671EB-974E-4EBC-8CAF-FBB0026A47FA}"/>
  <bookViews>
    <workbookView xWindow="28680" yWindow="-120" windowWidth="29040" windowHeight="15840" xr2:uid="{033D002D-0ADC-478A-97C4-C7A7F716B1F4}"/>
  </bookViews>
  <sheets>
    <sheet name="planlægning og realiseret" sheetId="1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" i="19" l="1"/>
  <c r="B30" i="19"/>
  <c r="B29" i="19"/>
  <c r="B28" i="19"/>
  <c r="B27" i="19"/>
  <c r="B26" i="19"/>
  <c r="C13" i="19"/>
  <c r="C14" i="19" s="1"/>
  <c r="B6" i="19"/>
  <c r="I31" i="19" l="1"/>
  <c r="H31" i="19"/>
  <c r="G31" i="19"/>
  <c r="F31" i="19"/>
  <c r="E31" i="19"/>
  <c r="D31" i="19"/>
  <c r="C31" i="19"/>
  <c r="C32" i="19" s="1"/>
  <c r="B22" i="19"/>
  <c r="B21" i="19"/>
  <c r="B20" i="19"/>
  <c r="B19" i="19"/>
  <c r="B18" i="19"/>
  <c r="B17" i="19"/>
  <c r="I13" i="19"/>
  <c r="I14" i="19" s="1"/>
  <c r="H13" i="19"/>
  <c r="H14" i="19" s="1"/>
  <c r="G13" i="19"/>
  <c r="G14" i="19" s="1"/>
  <c r="F13" i="19"/>
  <c r="F14" i="19" s="1"/>
  <c r="E13" i="19"/>
  <c r="E14" i="19" s="1"/>
  <c r="D13" i="19"/>
  <c r="D14" i="19" s="1"/>
  <c r="B31" i="19" l="1"/>
  <c r="G32" i="19"/>
  <c r="H32" i="19"/>
  <c r="F32" i="19"/>
  <c r="I32" i="19"/>
  <c r="B13" i="19"/>
  <c r="B15" i="19" s="1"/>
  <c r="B23" i="19"/>
  <c r="D32" i="19"/>
  <c r="E32" i="19"/>
  <c r="B36" i="19" l="1"/>
  <c r="B35" i="19"/>
  <c r="B32" i="19"/>
</calcChain>
</file>

<file path=xl/sharedStrings.xml><?xml version="1.0" encoding="utf-8"?>
<sst xmlns="http://schemas.openxmlformats.org/spreadsheetml/2006/main" count="45" uniqueCount="42">
  <si>
    <t>I alt</t>
  </si>
  <si>
    <t>Mandag</t>
  </si>
  <si>
    <t>Tirsdag</t>
  </si>
  <si>
    <t>Onsdag</t>
  </si>
  <si>
    <t>Torsdag</t>
  </si>
  <si>
    <t>Fredag</t>
  </si>
  <si>
    <t>Lørdag</t>
  </si>
  <si>
    <t>Søndag</t>
  </si>
  <si>
    <t>Timelønnet personale/løn/antal timer:</t>
  </si>
  <si>
    <t>Timeløn:</t>
  </si>
  <si>
    <t>VAGTPLAN</t>
  </si>
  <si>
    <t>Morgenmad</t>
  </si>
  <si>
    <t>Evt. kommentar:</t>
  </si>
  <si>
    <t>Uge nr.</t>
  </si>
  <si>
    <t>Frugt/grønt</t>
  </si>
  <si>
    <t>Catering</t>
  </si>
  <si>
    <t>leverandør x</t>
  </si>
  <si>
    <t>Fisk og kød</t>
  </si>
  <si>
    <t>Varekøb i alt</t>
  </si>
  <si>
    <t>Køkkenmedhjælpere</t>
  </si>
  <si>
    <t>Opvask</t>
  </si>
  <si>
    <t>Morgenmadstjenere</t>
  </si>
  <si>
    <t>Timelønnet tjenere</t>
  </si>
  <si>
    <t>Lønprocent, timelønnede</t>
  </si>
  <si>
    <t>Lønprocent realiseret</t>
  </si>
  <si>
    <t>Bruttoavance, i alt</t>
  </si>
  <si>
    <t>Resultat</t>
  </si>
  <si>
    <t>Restaurantomsætning fordelt på segmenter</t>
  </si>
  <si>
    <t xml:space="preserve">Antal solgte værelser </t>
  </si>
  <si>
    <t>Mødeforplejning</t>
  </si>
  <si>
    <t>Selskaber</t>
  </si>
  <si>
    <t>xx</t>
  </si>
  <si>
    <t>Forventet madomsætning i alt</t>
  </si>
  <si>
    <t>Yderligere drikkevarer, procent af madomsætning uden morgenmad</t>
  </si>
  <si>
    <t>Varekøb i denne uge fra:</t>
  </si>
  <si>
    <t>Varekøb i procent af restaurantomsætning</t>
  </si>
  <si>
    <t>Samlet restaurantomsætning</t>
  </si>
  <si>
    <t>Rengøring</t>
  </si>
  <si>
    <t>Faste lønninger restaurant pr. uge</t>
  </si>
  <si>
    <t>XX</t>
  </si>
  <si>
    <t>Styringsark</t>
  </si>
  <si>
    <t>Belægning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</si>
</sst>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 * #,##0_ ;_ * \-#,##0_ ;_ * &quot;-&quot;??_ ;_ @_ "/>
    <numFmt numFmtId="165" formatCode="_ * #,##0.0_ ;_ * \-#,##0.0_ ;_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A5B85E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4506668294322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0" applyNumberFormat="0" applyBorder="0" applyAlignment="0" applyProtection="0"/>
  </cellStyleXfs>
  <cellXfs count="70">
    <xf numFmtId="0" fontId="0" fillId="0" borderId="0" xfId="0"/>
    <xf numFmtId="0" fontId="0" fillId="0" borderId="0" xfId="0" applyFont="1"/>
    <xf numFmtId="0" fontId="3" fillId="0" borderId="0" xfId="0" applyFont="1"/>
    <xf numFmtId="164" fontId="3" fillId="0" borderId="2" xfId="0" applyNumberFormat="1" applyFont="1" applyBorder="1"/>
    <xf numFmtId="3" fontId="3" fillId="0" borderId="0" xfId="0" applyNumberFormat="1" applyFont="1"/>
    <xf numFmtId="164" fontId="0" fillId="0" borderId="0" xfId="1" applyNumberFormat="1" applyFont="1" applyBorder="1"/>
    <xf numFmtId="0" fontId="6" fillId="0" borderId="2" xfId="0" applyFont="1" applyBorder="1" applyAlignment="1">
      <alignment vertical="center" wrapText="1"/>
    </xf>
    <xf numFmtId="9" fontId="0" fillId="0" borderId="2" xfId="2" applyFont="1" applyBorder="1"/>
    <xf numFmtId="0" fontId="3" fillId="0" borderId="6" xfId="0" applyFont="1" applyBorder="1"/>
    <xf numFmtId="164" fontId="0" fillId="0" borderId="3" xfId="1" applyNumberFormat="1" applyFont="1" applyBorder="1"/>
    <xf numFmtId="164" fontId="4" fillId="2" borderId="12" xfId="3" applyNumberFormat="1" applyFont="1" applyBorder="1"/>
    <xf numFmtId="0" fontId="5" fillId="0" borderId="0" xfId="0" applyFont="1"/>
    <xf numFmtId="0" fontId="3" fillId="0" borderId="0" xfId="0" applyFont="1" applyBorder="1"/>
    <xf numFmtId="0" fontId="3" fillId="0" borderId="3" xfId="0" applyFont="1" applyBorder="1"/>
    <xf numFmtId="9" fontId="3" fillId="0" borderId="4" xfId="2" applyFont="1" applyBorder="1"/>
    <xf numFmtId="9" fontId="3" fillId="0" borderId="5" xfId="2" applyFont="1" applyBorder="1"/>
    <xf numFmtId="164" fontId="3" fillId="0" borderId="8" xfId="0" applyNumberFormat="1" applyFont="1" applyBorder="1"/>
    <xf numFmtId="9" fontId="4" fillId="2" borderId="14" xfId="3" applyNumberFormat="1" applyFont="1" applyBorder="1"/>
    <xf numFmtId="164" fontId="4" fillId="2" borderId="14" xfId="3" applyNumberFormat="1" applyFont="1" applyBorder="1"/>
    <xf numFmtId="9" fontId="3" fillId="0" borderId="11" xfId="2" applyFont="1" applyBorder="1"/>
    <xf numFmtId="164" fontId="4" fillId="2" borderId="2" xfId="3" applyNumberFormat="1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10" xfId="0" applyFont="1" applyBorder="1"/>
    <xf numFmtId="0" fontId="0" fillId="0" borderId="0" xfId="0" applyFont="1" applyBorder="1"/>
    <xf numFmtId="0" fontId="0" fillId="0" borderId="3" xfId="0" applyFont="1" applyBorder="1"/>
    <xf numFmtId="164" fontId="0" fillId="0" borderId="10" xfId="0" applyNumberFormat="1" applyFont="1" applyBorder="1"/>
    <xf numFmtId="164" fontId="0" fillId="0" borderId="0" xfId="0" applyNumberFormat="1" applyFont="1" applyBorder="1"/>
    <xf numFmtId="164" fontId="0" fillId="0" borderId="3" xfId="0" applyNumberFormat="1" applyFont="1" applyBorder="1"/>
    <xf numFmtId="164" fontId="0" fillId="0" borderId="9" xfId="0" applyNumberFormat="1" applyFont="1" applyBorder="1"/>
    <xf numFmtId="164" fontId="0" fillId="0" borderId="11" xfId="0" applyNumberFormat="1" applyFont="1" applyBorder="1"/>
    <xf numFmtId="164" fontId="0" fillId="3" borderId="0" xfId="4" applyNumberFormat="1" applyFont="1" applyBorder="1"/>
    <xf numFmtId="164" fontId="0" fillId="3" borderId="3" xfId="4" applyNumberFormat="1" applyFont="1" applyBorder="1"/>
    <xf numFmtId="10" fontId="0" fillId="0" borderId="2" xfId="2" applyNumberFormat="1" applyFont="1" applyBorder="1"/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0" fillId="0" borderId="10" xfId="2" applyNumberFormat="1" applyFont="1" applyBorder="1"/>
    <xf numFmtId="0" fontId="0" fillId="4" borderId="0" xfId="0" applyFont="1" applyFill="1"/>
    <xf numFmtId="9" fontId="0" fillId="4" borderId="10" xfId="2" applyFont="1" applyFill="1" applyBorder="1"/>
    <xf numFmtId="0" fontId="0" fillId="5" borderId="0" xfId="0" applyFont="1" applyFill="1" applyBorder="1"/>
    <xf numFmtId="0" fontId="0" fillId="5" borderId="3" xfId="0" applyFont="1" applyFill="1" applyBorder="1"/>
    <xf numFmtId="0" fontId="0" fillId="0" borderId="0" xfId="0" applyFont="1" applyAlignment="1">
      <alignment wrapText="1"/>
    </xf>
    <xf numFmtId="9" fontId="0" fillId="0" borderId="10" xfId="2" applyFont="1" applyBorder="1"/>
    <xf numFmtId="0" fontId="0" fillId="0" borderId="0" xfId="0" applyFont="1" applyFill="1" applyBorder="1"/>
    <xf numFmtId="0" fontId="3" fillId="0" borderId="0" xfId="0" applyFont="1" applyAlignment="1">
      <alignment wrapText="1"/>
    </xf>
    <xf numFmtId="164" fontId="9" fillId="2" borderId="0" xfId="3" applyNumberFormat="1" applyFont="1" applyBorder="1"/>
    <xf numFmtId="164" fontId="3" fillId="0" borderId="15" xfId="2" applyNumberFormat="1" applyFont="1" applyBorder="1"/>
    <xf numFmtId="0" fontId="4" fillId="5" borderId="12" xfId="3" applyFont="1" applyFill="1" applyBorder="1"/>
    <xf numFmtId="0" fontId="4" fillId="5" borderId="1" xfId="3" applyFont="1" applyFill="1" applyBorder="1"/>
    <xf numFmtId="0" fontId="4" fillId="5" borderId="13" xfId="3" applyFont="1" applyFill="1" applyBorder="1"/>
    <xf numFmtId="165" fontId="4" fillId="5" borderId="12" xfId="3" applyNumberFormat="1" applyFont="1" applyFill="1" applyBorder="1"/>
    <xf numFmtId="165" fontId="4" fillId="5" borderId="1" xfId="3" applyNumberFormat="1" applyFont="1" applyFill="1" applyBorder="1"/>
    <xf numFmtId="165" fontId="4" fillId="5" borderId="13" xfId="3" applyNumberFormat="1" applyFont="1" applyFill="1" applyBorder="1"/>
    <xf numFmtId="164" fontId="4" fillId="5" borderId="12" xfId="3" applyNumberFormat="1" applyFont="1" applyFill="1" applyBorder="1"/>
    <xf numFmtId="164" fontId="4" fillId="5" borderId="1" xfId="3" applyNumberFormat="1" applyFont="1" applyFill="1" applyBorder="1"/>
    <xf numFmtId="164" fontId="4" fillId="5" borderId="13" xfId="3" applyNumberFormat="1" applyFont="1" applyFill="1" applyBorder="1"/>
    <xf numFmtId="0" fontId="3" fillId="7" borderId="0" xfId="0" applyFont="1" applyFill="1"/>
    <xf numFmtId="0" fontId="8" fillId="8" borderId="2" xfId="0" applyFont="1" applyFill="1" applyBorder="1"/>
    <xf numFmtId="0" fontId="3" fillId="6" borderId="0" xfId="0" applyFont="1" applyFill="1"/>
    <xf numFmtId="0" fontId="3" fillId="6" borderId="10" xfId="0" applyFont="1" applyFill="1" applyBorder="1"/>
    <xf numFmtId="0" fontId="3" fillId="6" borderId="0" xfId="0" applyFont="1" applyFill="1" applyBorder="1"/>
    <xf numFmtId="0" fontId="3" fillId="6" borderId="3" xfId="0" applyFont="1" applyFill="1" applyBorder="1"/>
    <xf numFmtId="0" fontId="7" fillId="6" borderId="2" xfId="0" applyFont="1" applyFill="1" applyBorder="1" applyAlignment="1">
      <alignment vertical="center"/>
    </xf>
    <xf numFmtId="164" fontId="3" fillId="6" borderId="2" xfId="0" applyNumberFormat="1" applyFont="1" applyFill="1" applyBorder="1"/>
    <xf numFmtId="164" fontId="3" fillId="6" borderId="6" xfId="1" applyNumberFormat="1" applyFont="1" applyFill="1" applyBorder="1" applyAlignment="1">
      <alignment horizontal="center"/>
    </xf>
    <xf numFmtId="164" fontId="3" fillId="6" borderId="7" xfId="1" applyNumberFormat="1" applyFont="1" applyFill="1" applyBorder="1" applyAlignment="1">
      <alignment horizontal="center"/>
    </xf>
    <xf numFmtId="164" fontId="3" fillId="6" borderId="8" xfId="1" applyNumberFormat="1" applyFont="1" applyFill="1" applyBorder="1" applyAlignment="1">
      <alignment horizontal="center"/>
    </xf>
    <xf numFmtId="0" fontId="4" fillId="7" borderId="2" xfId="0" applyFont="1" applyFill="1" applyBorder="1" applyAlignment="1">
      <alignment horizontal="right"/>
    </xf>
    <xf numFmtId="0" fontId="0" fillId="7" borderId="7" xfId="0" applyFont="1" applyFill="1" applyBorder="1"/>
  </cellXfs>
  <cellStyles count="5">
    <cellStyle name="60 % - Farve3" xfId="4" builtinId="40"/>
    <cellStyle name="Beregning" xfId="3" builtinId="22"/>
    <cellStyle name="Komma" xfId="1" builtinId="3"/>
    <cellStyle name="Normal" xfId="0" builtinId="0"/>
    <cellStyle name="Procent" xfId="2" builtinId="5"/>
  </cellStyles>
  <dxfs count="0"/>
  <tableStyles count="0" defaultTableStyle="TableStyleMedium2" defaultPivotStyle="PivotStyleLight16"/>
  <colors>
    <mruColors>
      <color rgb="FFA5B85E"/>
      <color rgb="FFDD6D47"/>
      <color rgb="FF76B8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D1B67-E2F5-4E8C-9FDC-9AD1F8DBE454}">
  <dimension ref="A1:I36"/>
  <sheetViews>
    <sheetView tabSelected="1" zoomScale="120" zoomScaleNormal="120" workbookViewId="0">
      <selection activeCell="B6" sqref="B6"/>
    </sheetView>
  </sheetViews>
  <sheetFormatPr defaultRowHeight="14.4" x14ac:dyDescent="0.3"/>
  <cols>
    <col min="1" max="1" width="48" customWidth="1"/>
    <col min="2" max="2" width="12.21875" customWidth="1"/>
    <col min="3" max="3" width="14.6640625" bestFit="1" customWidth="1"/>
    <col min="4" max="7" width="12.33203125" bestFit="1" customWidth="1"/>
    <col min="8" max="8" width="12.33203125" customWidth="1"/>
    <col min="9" max="9" width="12.33203125" bestFit="1" customWidth="1"/>
  </cols>
  <sheetData>
    <row r="1" spans="1:9" ht="27" customHeight="1" x14ac:dyDescent="0.55000000000000004">
      <c r="A1" s="58" t="s">
        <v>40</v>
      </c>
      <c r="B1" s="2"/>
      <c r="C1" s="1"/>
      <c r="D1" s="1"/>
      <c r="E1" s="1"/>
      <c r="F1" s="1"/>
      <c r="G1" s="1"/>
      <c r="H1" s="2"/>
      <c r="I1" s="1"/>
    </row>
    <row r="2" spans="1:9" x14ac:dyDescent="0.3">
      <c r="A2" s="8"/>
      <c r="B2" s="2"/>
      <c r="C2" s="1"/>
      <c r="D2" s="1"/>
      <c r="E2" s="1"/>
      <c r="F2" s="1"/>
      <c r="G2" s="1"/>
      <c r="H2" s="2"/>
      <c r="I2" s="1"/>
    </row>
    <row r="3" spans="1:9" x14ac:dyDescent="0.3">
      <c r="A3" s="57" t="s">
        <v>13</v>
      </c>
      <c r="B3" s="68" t="s">
        <v>39</v>
      </c>
      <c r="C3" s="69" t="s">
        <v>12</v>
      </c>
      <c r="D3" s="21"/>
      <c r="E3" s="21"/>
      <c r="F3" s="21"/>
      <c r="G3" s="21"/>
      <c r="H3" s="21"/>
      <c r="I3" s="22"/>
    </row>
    <row r="4" spans="1:9" x14ac:dyDescent="0.3">
      <c r="A4" s="34"/>
      <c r="B4" s="23"/>
      <c r="C4" s="24"/>
      <c r="D4" s="24"/>
      <c r="E4" s="24"/>
      <c r="F4" s="24"/>
      <c r="G4" s="24"/>
      <c r="H4" s="24"/>
      <c r="I4" s="25"/>
    </row>
    <row r="5" spans="1:9" x14ac:dyDescent="0.3">
      <c r="A5" s="59"/>
      <c r="B5" s="60" t="s">
        <v>41</v>
      </c>
      <c r="C5" s="61" t="s">
        <v>1</v>
      </c>
      <c r="D5" s="61" t="s">
        <v>2</v>
      </c>
      <c r="E5" s="61" t="s">
        <v>3</v>
      </c>
      <c r="F5" s="61" t="s">
        <v>4</v>
      </c>
      <c r="G5" s="61" t="s">
        <v>5</v>
      </c>
      <c r="H5" s="61" t="s">
        <v>6</v>
      </c>
      <c r="I5" s="62" t="s">
        <v>7</v>
      </c>
    </row>
    <row r="6" spans="1:9" x14ac:dyDescent="0.3">
      <c r="A6" s="38" t="s">
        <v>28</v>
      </c>
      <c r="B6" s="39">
        <f>+SUM(C6:I6)/(35*7)</f>
        <v>0.53061224489795922</v>
      </c>
      <c r="C6" s="40">
        <v>10</v>
      </c>
      <c r="D6" s="40">
        <v>15</v>
      </c>
      <c r="E6" s="40">
        <v>10</v>
      </c>
      <c r="F6" s="40">
        <v>25</v>
      </c>
      <c r="G6" s="40">
        <v>25</v>
      </c>
      <c r="H6" s="40">
        <v>35</v>
      </c>
      <c r="I6" s="41">
        <v>10</v>
      </c>
    </row>
    <row r="7" spans="1:9" x14ac:dyDescent="0.3">
      <c r="A7" s="11" t="s">
        <v>27</v>
      </c>
      <c r="B7" s="23"/>
      <c r="C7" s="12"/>
      <c r="D7" s="12"/>
      <c r="E7" s="12"/>
      <c r="F7" s="12"/>
      <c r="G7" s="12"/>
      <c r="H7" s="12"/>
      <c r="I7" s="13"/>
    </row>
    <row r="8" spans="1:9" x14ac:dyDescent="0.3">
      <c r="A8" s="1" t="s">
        <v>11</v>
      </c>
      <c r="B8" s="23"/>
      <c r="C8" s="48"/>
      <c r="D8" s="49"/>
      <c r="E8" s="49"/>
      <c r="F8" s="49"/>
      <c r="G8" s="49"/>
      <c r="H8" s="49"/>
      <c r="I8" s="50"/>
    </row>
    <row r="9" spans="1:9" x14ac:dyDescent="0.3">
      <c r="A9" s="1" t="s">
        <v>29</v>
      </c>
      <c r="B9" s="23"/>
      <c r="C9" s="48"/>
      <c r="D9" s="49"/>
      <c r="E9" s="49"/>
      <c r="F9" s="49"/>
      <c r="G9" s="49"/>
      <c r="H9" s="49"/>
      <c r="I9" s="50"/>
    </row>
    <row r="10" spans="1:9" x14ac:dyDescent="0.3">
      <c r="A10" s="1" t="s">
        <v>30</v>
      </c>
      <c r="B10" s="23"/>
      <c r="C10" s="48"/>
      <c r="D10" s="49"/>
      <c r="E10" s="49"/>
      <c r="F10" s="49"/>
      <c r="G10" s="49"/>
      <c r="H10" s="49"/>
      <c r="I10" s="50"/>
    </row>
    <row r="11" spans="1:9" x14ac:dyDescent="0.3">
      <c r="A11" s="1" t="s">
        <v>31</v>
      </c>
      <c r="B11" s="23"/>
      <c r="C11" s="48"/>
      <c r="D11" s="49"/>
      <c r="E11" s="49"/>
      <c r="F11" s="49"/>
      <c r="G11" s="49"/>
      <c r="H11" s="49"/>
      <c r="I11" s="50"/>
    </row>
    <row r="12" spans="1:9" x14ac:dyDescent="0.3">
      <c r="A12" s="1" t="s">
        <v>31</v>
      </c>
      <c r="B12" s="23"/>
      <c r="C12" s="48"/>
      <c r="D12" s="49"/>
      <c r="E12" s="49"/>
      <c r="F12" s="49"/>
      <c r="G12" s="49"/>
      <c r="H12" s="49"/>
      <c r="I12" s="50"/>
    </row>
    <row r="13" spans="1:9" x14ac:dyDescent="0.3">
      <c r="A13" s="8" t="s">
        <v>32</v>
      </c>
      <c r="B13" s="3">
        <f>+SUM(C13:I13)</f>
        <v>0</v>
      </c>
      <c r="C13" s="16">
        <f>+SUM(C8:C12)</f>
        <v>0</v>
      </c>
      <c r="D13" s="3">
        <f t="shared" ref="D13:I13" si="0">+SUM(D8:D12)</f>
        <v>0</v>
      </c>
      <c r="E13" s="3">
        <f t="shared" si="0"/>
        <v>0</v>
      </c>
      <c r="F13" s="3">
        <f t="shared" si="0"/>
        <v>0</v>
      </c>
      <c r="G13" s="3">
        <f t="shared" si="0"/>
        <v>0</v>
      </c>
      <c r="H13" s="3">
        <f t="shared" si="0"/>
        <v>0</v>
      </c>
      <c r="I13" s="3">
        <f t="shared" si="0"/>
        <v>0</v>
      </c>
    </row>
    <row r="14" spans="1:9" ht="29.4" thickBot="1" x14ac:dyDescent="0.35">
      <c r="A14" s="42" t="s">
        <v>33</v>
      </c>
      <c r="B14" s="43">
        <v>0.25</v>
      </c>
      <c r="C14" s="10">
        <f>+(C13-C8)*$B$14</f>
        <v>0</v>
      </c>
      <c r="D14" s="10">
        <f t="shared" ref="D14:I14" si="1">+(D13-D8)*$B$14</f>
        <v>0</v>
      </c>
      <c r="E14" s="10">
        <f t="shared" si="1"/>
        <v>0</v>
      </c>
      <c r="F14" s="10">
        <f t="shared" si="1"/>
        <v>0</v>
      </c>
      <c r="G14" s="10">
        <f t="shared" si="1"/>
        <v>0</v>
      </c>
      <c r="H14" s="10">
        <f t="shared" si="1"/>
        <v>0</v>
      </c>
      <c r="I14" s="10">
        <f t="shared" si="1"/>
        <v>0</v>
      </c>
    </row>
    <row r="15" spans="1:9" s="2" customFormat="1" ht="15" thickBot="1" x14ac:dyDescent="0.35">
      <c r="A15" s="45" t="s">
        <v>36</v>
      </c>
      <c r="B15" s="47">
        <f>+B13+SUM(C14:I14)</f>
        <v>0</v>
      </c>
      <c r="C15" s="46"/>
      <c r="D15" s="46"/>
      <c r="E15" s="46"/>
      <c r="F15" s="46"/>
      <c r="G15" s="46"/>
      <c r="H15" s="46"/>
      <c r="I15" s="46"/>
    </row>
    <row r="16" spans="1:9" x14ac:dyDescent="0.3">
      <c r="A16" s="44" t="s">
        <v>34</v>
      </c>
      <c r="B16" s="37"/>
      <c r="C16" s="27"/>
      <c r="D16" s="27"/>
      <c r="E16" s="27"/>
      <c r="F16" s="27"/>
      <c r="G16" s="27"/>
      <c r="H16" s="27"/>
      <c r="I16" s="28"/>
    </row>
    <row r="17" spans="1:9" x14ac:dyDescent="0.3">
      <c r="A17" s="1" t="s">
        <v>14</v>
      </c>
      <c r="B17" s="29">
        <f t="shared" ref="B17:B22" si="2">+SUM(C17:I17)</f>
        <v>0</v>
      </c>
      <c r="C17" s="54"/>
      <c r="D17" s="55"/>
      <c r="E17" s="55"/>
      <c r="F17" s="55"/>
      <c r="G17" s="55"/>
      <c r="H17" s="55"/>
      <c r="I17" s="56"/>
    </row>
    <row r="18" spans="1:9" x14ac:dyDescent="0.3">
      <c r="A18" s="1" t="s">
        <v>15</v>
      </c>
      <c r="B18" s="29">
        <f t="shared" si="2"/>
        <v>0</v>
      </c>
      <c r="C18" s="54"/>
      <c r="D18" s="55"/>
      <c r="E18" s="55"/>
      <c r="F18" s="55"/>
      <c r="G18" s="55"/>
      <c r="H18" s="55"/>
      <c r="I18" s="56"/>
    </row>
    <row r="19" spans="1:9" x14ac:dyDescent="0.3">
      <c r="A19" s="1" t="s">
        <v>16</v>
      </c>
      <c r="B19" s="29">
        <f t="shared" si="2"/>
        <v>0</v>
      </c>
      <c r="C19" s="54"/>
      <c r="D19" s="55"/>
      <c r="E19" s="55"/>
      <c r="F19" s="55"/>
      <c r="G19" s="55"/>
      <c r="H19" s="55"/>
      <c r="I19" s="56"/>
    </row>
    <row r="20" spans="1:9" x14ac:dyDescent="0.3">
      <c r="A20" s="1" t="s">
        <v>16</v>
      </c>
      <c r="B20" s="29">
        <f t="shared" si="2"/>
        <v>0</v>
      </c>
      <c r="C20" s="54"/>
      <c r="D20" s="55"/>
      <c r="E20" s="55"/>
      <c r="F20" s="55"/>
      <c r="G20" s="55"/>
      <c r="H20" s="55"/>
      <c r="I20" s="56"/>
    </row>
    <row r="21" spans="1:9" x14ac:dyDescent="0.3">
      <c r="A21" s="1" t="s">
        <v>16</v>
      </c>
      <c r="B21" s="29">
        <f t="shared" si="2"/>
        <v>0</v>
      </c>
      <c r="C21" s="54"/>
      <c r="D21" s="55"/>
      <c r="E21" s="55"/>
      <c r="F21" s="55"/>
      <c r="G21" s="55"/>
      <c r="H21" s="55"/>
      <c r="I21" s="56"/>
    </row>
    <row r="22" spans="1:9" x14ac:dyDescent="0.3">
      <c r="A22" s="1" t="s">
        <v>17</v>
      </c>
      <c r="B22" s="29">
        <f t="shared" si="2"/>
        <v>0</v>
      </c>
      <c r="C22" s="54"/>
      <c r="D22" s="55"/>
      <c r="E22" s="55"/>
      <c r="F22" s="55"/>
      <c r="G22" s="55"/>
      <c r="H22" s="55"/>
      <c r="I22" s="56"/>
    </row>
    <row r="23" spans="1:9" x14ac:dyDescent="0.3">
      <c r="A23" s="34" t="s">
        <v>18</v>
      </c>
      <c r="B23" s="30">
        <f>+SUM(B17:B22)</f>
        <v>0</v>
      </c>
      <c r="C23" s="31"/>
      <c r="D23" s="31"/>
      <c r="E23" s="31"/>
      <c r="F23" s="31"/>
      <c r="G23" s="31"/>
      <c r="H23" s="31"/>
      <c r="I23" s="32"/>
    </row>
    <row r="24" spans="1:9" x14ac:dyDescent="0.3">
      <c r="A24" s="34" t="s">
        <v>35</v>
      </c>
      <c r="B24" s="17"/>
      <c r="C24" s="31"/>
      <c r="D24" s="31"/>
      <c r="E24" s="31"/>
      <c r="F24" s="31"/>
      <c r="G24" s="31"/>
      <c r="H24" s="31"/>
      <c r="I24" s="32"/>
    </row>
    <row r="25" spans="1:9" ht="27.6" customHeight="1" x14ac:dyDescent="0.3">
      <c r="A25" s="63" t="s">
        <v>8</v>
      </c>
      <c r="B25" s="64" t="s">
        <v>9</v>
      </c>
      <c r="C25" s="65" t="s">
        <v>10</v>
      </c>
      <c r="D25" s="66"/>
      <c r="E25" s="66"/>
      <c r="F25" s="66"/>
      <c r="G25" s="66"/>
      <c r="H25" s="66"/>
      <c r="I25" s="67"/>
    </row>
    <row r="26" spans="1:9" x14ac:dyDescent="0.3">
      <c r="A26" s="35" t="s">
        <v>19</v>
      </c>
      <c r="B26" s="18">
        <f>125*1.2</f>
        <v>150</v>
      </c>
      <c r="C26" s="51"/>
      <c r="D26" s="52"/>
      <c r="E26" s="52"/>
      <c r="F26" s="52"/>
      <c r="G26" s="52"/>
      <c r="H26" s="52"/>
      <c r="I26" s="53"/>
    </row>
    <row r="27" spans="1:9" x14ac:dyDescent="0.3">
      <c r="A27" s="35" t="s">
        <v>20</v>
      </c>
      <c r="B27" s="18">
        <f>125*1.2</f>
        <v>150</v>
      </c>
      <c r="C27" s="51"/>
      <c r="D27" s="52"/>
      <c r="E27" s="52">
        <v>5</v>
      </c>
      <c r="F27" s="52"/>
      <c r="G27" s="52"/>
      <c r="H27" s="52"/>
      <c r="I27" s="53"/>
    </row>
    <row r="28" spans="1:9" x14ac:dyDescent="0.3">
      <c r="A28" s="35" t="s">
        <v>37</v>
      </c>
      <c r="B28" s="18">
        <f>125*1.2</f>
        <v>150</v>
      </c>
      <c r="C28" s="51"/>
      <c r="D28" s="52">
        <v>8</v>
      </c>
      <c r="E28" s="52">
        <v>4</v>
      </c>
      <c r="F28" s="52"/>
      <c r="G28" s="52"/>
      <c r="H28" s="52"/>
      <c r="I28" s="53"/>
    </row>
    <row r="29" spans="1:9" x14ac:dyDescent="0.3">
      <c r="A29" s="35" t="s">
        <v>21</v>
      </c>
      <c r="B29" s="18">
        <f>125*1.2</f>
        <v>150</v>
      </c>
      <c r="C29" s="51"/>
      <c r="D29" s="52"/>
      <c r="E29" s="52"/>
      <c r="F29" s="52"/>
      <c r="G29" s="52"/>
      <c r="H29" s="52"/>
      <c r="I29" s="53"/>
    </row>
    <row r="30" spans="1:9" x14ac:dyDescent="0.3">
      <c r="A30" s="35" t="s">
        <v>22</v>
      </c>
      <c r="B30" s="18">
        <f>125*1.2</f>
        <v>150</v>
      </c>
      <c r="C30" s="51"/>
      <c r="D30" s="52"/>
      <c r="E30" s="52"/>
      <c r="F30" s="52"/>
      <c r="G30" s="52"/>
      <c r="H30" s="52"/>
      <c r="I30" s="53"/>
    </row>
    <row r="31" spans="1:9" x14ac:dyDescent="0.3">
      <c r="A31" s="34" t="s">
        <v>0</v>
      </c>
      <c r="B31" s="26">
        <f>+SUM(C31:I31)</f>
        <v>2550</v>
      </c>
      <c r="C31" s="5">
        <f>+C26*$B$26+C27*$B$27+C28*$B$28+C29*$B$29+C30*$B$30</f>
        <v>0</v>
      </c>
      <c r="D31" s="5">
        <f t="shared" ref="D31:I31" si="3">+D26*$B$26+D27*$B$27+D28*$B$28+D29*$B$29+D30*$B$30</f>
        <v>1200</v>
      </c>
      <c r="E31" s="5">
        <f t="shared" si="3"/>
        <v>1350</v>
      </c>
      <c r="F31" s="5">
        <f t="shared" si="3"/>
        <v>0</v>
      </c>
      <c r="G31" s="5">
        <f t="shared" si="3"/>
        <v>0</v>
      </c>
      <c r="H31" s="5">
        <f t="shared" si="3"/>
        <v>0</v>
      </c>
      <c r="I31" s="9">
        <f t="shared" si="3"/>
        <v>0</v>
      </c>
    </row>
    <row r="32" spans="1:9" x14ac:dyDescent="0.3">
      <c r="A32" s="36" t="s">
        <v>23</v>
      </c>
      <c r="B32" s="19" t="e">
        <f t="shared" ref="B32:I32" si="4">+B31/B13</f>
        <v>#DIV/0!</v>
      </c>
      <c r="C32" s="14" t="e">
        <f t="shared" si="4"/>
        <v>#DIV/0!</v>
      </c>
      <c r="D32" s="14" t="e">
        <f t="shared" si="4"/>
        <v>#DIV/0!</v>
      </c>
      <c r="E32" s="14" t="e">
        <f t="shared" si="4"/>
        <v>#DIV/0!</v>
      </c>
      <c r="F32" s="14" t="e">
        <f t="shared" si="4"/>
        <v>#DIV/0!</v>
      </c>
      <c r="G32" s="14" t="e">
        <f t="shared" si="4"/>
        <v>#DIV/0!</v>
      </c>
      <c r="H32" s="14" t="e">
        <f t="shared" si="4"/>
        <v>#DIV/0!</v>
      </c>
      <c r="I32" s="15" t="e">
        <f t="shared" si="4"/>
        <v>#DIV/0!</v>
      </c>
    </row>
    <row r="33" spans="1:9" x14ac:dyDescent="0.3">
      <c r="A33" s="6" t="s">
        <v>38</v>
      </c>
      <c r="B33" s="20"/>
      <c r="C33" s="1"/>
      <c r="D33" s="1"/>
      <c r="E33" s="1"/>
      <c r="F33" s="1"/>
      <c r="G33" s="1"/>
      <c r="H33" s="1"/>
      <c r="I33" s="1"/>
    </row>
    <row r="34" spans="1:9" x14ac:dyDescent="0.3">
      <c r="A34" s="6" t="s">
        <v>24</v>
      </c>
      <c r="B34" s="7" t="e">
        <f>+B32+((B33+#REF!)/B13)</f>
        <v>#DIV/0!</v>
      </c>
      <c r="C34" s="1"/>
      <c r="D34" s="1"/>
      <c r="E34" s="1"/>
      <c r="F34" s="1"/>
      <c r="G34" s="1"/>
      <c r="H34" s="1"/>
      <c r="I34" s="1"/>
    </row>
    <row r="35" spans="1:9" x14ac:dyDescent="0.3">
      <c r="A35" s="6" t="s">
        <v>25</v>
      </c>
      <c r="B35" s="33">
        <f>100%-B16</f>
        <v>1</v>
      </c>
      <c r="C35" s="1"/>
      <c r="D35" s="1"/>
      <c r="E35" s="1"/>
      <c r="F35" s="1"/>
      <c r="G35" s="1"/>
      <c r="H35" s="1"/>
      <c r="I35" s="1"/>
    </row>
    <row r="36" spans="1:9" x14ac:dyDescent="0.3">
      <c r="A36" s="63" t="s">
        <v>26</v>
      </c>
      <c r="B36" s="64" t="e">
        <f>+B13-B23-#REF!-B31-B33</f>
        <v>#REF!</v>
      </c>
      <c r="C36" s="4"/>
      <c r="D36" s="4"/>
      <c r="E36" s="4"/>
      <c r="F36" s="4"/>
      <c r="G36" s="4"/>
      <c r="H36" s="4"/>
      <c r="I36" s="4"/>
    </row>
  </sheetData>
  <mergeCells count="1">
    <mergeCell ref="C25:I25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41dfeb-3aaf-4e76-8b01-6295af0a2cf6">
      <Terms xmlns="http://schemas.microsoft.com/office/infopath/2007/PartnerControls"/>
    </lcf76f155ced4ddcb4097134ff3c332f>
    <TaxCatchAll xmlns="9c0b319e-210e-44c2-b090-f7098a94783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1A454A24CD94D89A56E556C3608B9" ma:contentTypeVersion="17" ma:contentTypeDescription="Opret et nyt dokument." ma:contentTypeScope="" ma:versionID="56beb5fc451a226a2fda475c09cda2cf">
  <xsd:schema xmlns:xsd="http://www.w3.org/2001/XMLSchema" xmlns:xs="http://www.w3.org/2001/XMLSchema" xmlns:p="http://schemas.microsoft.com/office/2006/metadata/properties" xmlns:ns2="2f41dfeb-3aaf-4e76-8b01-6295af0a2cf6" xmlns:ns3="9c0b319e-210e-44c2-b090-f7098a947834" targetNamespace="http://schemas.microsoft.com/office/2006/metadata/properties" ma:root="true" ma:fieldsID="7acfd2f6253ca793ffd896cbba1f501f" ns2:_="" ns3:_="">
    <xsd:import namespace="2f41dfeb-3aaf-4e76-8b01-6295af0a2cf6"/>
    <xsd:import namespace="9c0b319e-210e-44c2-b090-f7098a9478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1dfeb-3aaf-4e76-8b01-6295af0a2c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ledmærker" ma:readOnly="false" ma:fieldId="{5cf76f15-5ced-4ddc-b409-7134ff3c332f}" ma:taxonomyMulti="true" ma:sspId="7f926cf8-d6ec-4170-b97f-a4c1386653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b319e-210e-44c2-b090-f7098a9478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d193a49-4b97-4627-a2cd-1155a04b664b}" ma:internalName="TaxCatchAll" ma:showField="CatchAllData" ma:web="9c0b319e-210e-44c2-b090-f7098a9478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D9703E-45E5-43C8-B5E6-E03CBF4F27EB}">
  <ds:schemaRefs>
    <ds:schemaRef ds:uri="http://schemas.microsoft.com/office/2006/metadata/properties"/>
    <ds:schemaRef ds:uri="http://schemas.microsoft.com/office/infopath/2007/PartnerControls"/>
    <ds:schemaRef ds:uri="babe0777-48f0-45c2-8cd3-e2a8704f7d0d"/>
  </ds:schemaRefs>
</ds:datastoreItem>
</file>

<file path=customXml/itemProps2.xml><?xml version="1.0" encoding="utf-8"?>
<ds:datastoreItem xmlns:ds="http://schemas.openxmlformats.org/officeDocument/2006/customXml" ds:itemID="{50CC27DE-A0B0-4375-8FBF-3FB4B8680C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BF406D-87A6-4EAE-BE93-90AD5E1741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planlægning og realiseret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 Vangstrup</dc:creator>
  <cp:lastModifiedBy>Jeanne Nielsen</cp:lastModifiedBy>
  <cp:lastPrinted>2020-02-18T08:50:11Z</cp:lastPrinted>
  <dcterms:created xsi:type="dcterms:W3CDTF">2019-11-28T20:46:44Z</dcterms:created>
  <dcterms:modified xsi:type="dcterms:W3CDTF">2021-01-27T09:59:07Z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0x0101006E616CD9E3556C45B1CBC2AA282534CF</vt:lpwstr>
  </property>
</Properties>
</file>